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N22" i="2" l="1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<sst xmlns="http://schemas.openxmlformats.org/spreadsheetml/2006/main" count="89" uniqueCount="64">
  <si>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</si>
  <si>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</si>
  <si>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</si>
  <si>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</si>
  <si>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</si>
  <si>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</si>
  <si>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</si>
  <si>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</si>
  <si>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</si>
  <si>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</si>
  <si>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</si>
  <si>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</si>
  <si>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</si>
  <si>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</si>
  <si>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</si>
  <si>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</si>
  <si>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</si>
  <si>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</si>
  <si>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</si>
  <si>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</si>
  <si>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</si>
  <si>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</si>
  <si>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</si>
  <si>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</si>
  <si>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</si>
  <si>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</si>
  <si>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</si>
  <si>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</si>
  <si>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</si>
  <si>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</si>
  <si>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</si>
  <si>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</si>
  <si>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</si>
  <si>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</si>
  <si>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</si>
  <si>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</si>
  <si>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</si>
  <si>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</si>
  <si>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</si>
  <si>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</si>
  <si>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</si>
  <si>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</si>
  <si>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</si>
  <si>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</si>
  <si>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</si>
  <si>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</si>
  <si>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</si>
  <si>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</si>
  <si>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</si>
  <si>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</si>
  <si>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</si>
  <si>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</si>
  <si>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</si>
  <si>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</si>
  <si>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</si>
  <si>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</si>
  <si>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</si>
  <si>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Π</t>
  </si>
  <si>
    <t xml:space="preserve"> Οικονομική</t>
  </si>
  <si>
    <t>PIVOT READY</t>
  </si>
  <si>
    <t>P</t>
  </si>
  <si>
    <t>Φεβ.' 21</t>
  </si>
  <si>
    <t>Μάρτης' 21</t>
  </si>
  <si>
    <t>ΠΙΝΑΚΑΣ 12 : Εγγεγραμμένη Ανεργία κατά Οικονομική Δραστηριότητα και Επαρχία τον  Φεβρουάριο και Μάρτιο του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</si>
</sst>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5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Z30" sqref="Z30"/>
    </sheetView>
  </sheetViews>
  <sheetFormatPr defaultRowHeight="12.75" x14ac:dyDescent="0.2"/>
  <cols>
    <col min="1" max="1" width="0.7109375" customWidth="1"/>
    <col min="2" max="3" width="2.85546875" customWidth="1"/>
    <col min="4" max="4" width="18.5703125" customWidth="1"/>
    <col min="5" max="5" width="8.28515625" customWidth="1"/>
    <col min="6" max="6" width="9.42578125" customWidth="1"/>
    <col min="7" max="7" width="6" style="2" customWidth="1"/>
    <col min="8" max="8" width="5.85546875" style="2" customWidth="1"/>
    <col min="9" max="9" width="8.42578125" customWidth="1"/>
    <col min="10" max="10" width="9.5703125" customWidth="1"/>
    <col min="11" max="11" width="5.85546875" style="2" customWidth="1"/>
    <col min="12" max="12" width="7.28515625" style="2" customWidth="1"/>
    <col min="13" max="13" width="8.7109375" style="2" customWidth="1"/>
    <col min="14" max="14" width="10" style="2" customWidth="1"/>
    <col min="15" max="15" width="6" style="2" customWidth="1"/>
    <col min="16" max="16" width="7.42578125" style="2" customWidth="1"/>
    <col min="17" max="17" width="9.28515625" customWidth="1"/>
    <col min="18" max="18" width="9.85546875" customWidth="1"/>
    <col min="19" max="19" width="7.140625" style="2" customWidth="1"/>
    <col min="20" max="20" width="6.42578125" style="2" customWidth="1"/>
    <col min="21" max="21" width="8.42578125" customWidth="1"/>
    <col min="22" max="22" width="9.7109375" customWidth="1"/>
    <col min="23" max="23" width="6" customWidth="1"/>
    <col min="24" max="24" width="6.7109375" customWidth="1"/>
    <col min="25" max="25" width="9.5703125" customWidth="1"/>
    <col min="26" max="26" width="10.140625" customWidth="1"/>
    <col min="27" max="27" width="7.5703125" customWidth="1"/>
    <col min="28" max="28" width="6.42578125" customWidth="1"/>
  </cols>
  <sheetData>
    <row r="1" spans="2:29" x14ac:dyDescent="0.2">
      <c r="B1" s="52" t="s">
        <v>63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1"/>
      <c r="C3" s="32"/>
      <c r="D3" s="32" t="s">
        <v>58</v>
      </c>
      <c r="E3" s="48" t="s">
        <v>5</v>
      </c>
      <c r="F3" s="49"/>
      <c r="G3" s="49"/>
      <c r="H3" s="50"/>
      <c r="I3" s="48" t="s">
        <v>37</v>
      </c>
      <c r="J3" s="49"/>
      <c r="K3" s="49"/>
      <c r="L3" s="50"/>
      <c r="M3" s="48" t="s">
        <v>38</v>
      </c>
      <c r="N3" s="49"/>
      <c r="O3" s="49"/>
      <c r="P3" s="50"/>
      <c r="Q3" s="48" t="s">
        <v>2</v>
      </c>
      <c r="R3" s="49"/>
      <c r="S3" s="49"/>
      <c r="T3" s="50"/>
      <c r="U3" s="48" t="s">
        <v>6</v>
      </c>
      <c r="V3" s="49"/>
      <c r="W3" s="49"/>
      <c r="X3" s="50"/>
      <c r="Y3" s="48" t="s">
        <v>4</v>
      </c>
      <c r="Z3" s="49"/>
      <c r="AA3" s="49"/>
      <c r="AB3" s="51"/>
    </row>
    <row r="4" spans="2:29" s="3" customFormat="1" ht="16.5" customHeight="1" x14ac:dyDescent="0.2">
      <c r="B4" s="33"/>
      <c r="C4" s="23"/>
      <c r="D4" s="20" t="s">
        <v>3</v>
      </c>
      <c r="E4" s="28" t="s">
        <v>61</v>
      </c>
      <c r="F4" s="28" t="s">
        <v>62</v>
      </c>
      <c r="G4" s="53" t="s">
        <v>1</v>
      </c>
      <c r="H4" s="53"/>
      <c r="I4" s="28" t="s">
        <v>61</v>
      </c>
      <c r="J4" s="28" t="s">
        <v>62</v>
      </c>
      <c r="K4" s="53" t="s">
        <v>1</v>
      </c>
      <c r="L4" s="53"/>
      <c r="M4" s="28" t="s">
        <v>61</v>
      </c>
      <c r="N4" s="28" t="s">
        <v>62</v>
      </c>
      <c r="O4" s="53" t="s">
        <v>1</v>
      </c>
      <c r="P4" s="53"/>
      <c r="Q4" s="28" t="s">
        <v>61</v>
      </c>
      <c r="R4" s="28" t="s">
        <v>62</v>
      </c>
      <c r="S4" s="53" t="s">
        <v>1</v>
      </c>
      <c r="T4" s="53"/>
      <c r="U4" s="28" t="s">
        <v>61</v>
      </c>
      <c r="V4" s="28" t="s">
        <v>62</v>
      </c>
      <c r="W4" s="53" t="s">
        <v>1</v>
      </c>
      <c r="X4" s="53"/>
      <c r="Y4" s="28" t="s">
        <v>61</v>
      </c>
      <c r="Z4" s="28" t="s">
        <v>62</v>
      </c>
      <c r="AA4" s="53" t="s">
        <v>1</v>
      </c>
      <c r="AB4" s="54"/>
      <c r="AC4" s="24"/>
    </row>
    <row r="5" spans="2:29" s="3" customFormat="1" ht="16.5" customHeight="1" x14ac:dyDescent="0.25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25">
      <c r="B6" s="35" t="s">
        <v>23</v>
      </c>
      <c r="C6" s="30" t="s">
        <v>44</v>
      </c>
      <c r="D6" s="20" t="s">
        <v>9</v>
      </c>
      <c r="E6" s="17">
        <v>52</v>
      </c>
      <c r="F6" s="17">
        <v>51</v>
      </c>
      <c r="G6" s="11">
        <f>F6-E6</f>
        <v>-1</v>
      </c>
      <c r="H6" s="19">
        <f>G6/E6</f>
        <v>-1.9230769230769232E-2</v>
      </c>
      <c r="I6" s="17">
        <v>31</v>
      </c>
      <c r="J6" s="17">
        <v>31</v>
      </c>
      <c r="K6" s="11">
        <f>J6-I6</f>
        <v>0</v>
      </c>
      <c r="L6" s="19">
        <f>K6/I6</f>
        <v>0</v>
      </c>
      <c r="M6" s="17">
        <v>25</v>
      </c>
      <c r="N6" s="17">
        <v>25</v>
      </c>
      <c r="O6" s="11">
        <f>N6-M6</f>
        <v>0</v>
      </c>
      <c r="P6" s="19">
        <f>O6/M6</f>
        <v>0</v>
      </c>
      <c r="Q6" s="17">
        <v>81</v>
      </c>
      <c r="R6" s="17">
        <v>81</v>
      </c>
      <c r="S6" s="11">
        <f>R6-Q6</f>
        <v>0</v>
      </c>
      <c r="T6" s="19">
        <f>S6/Q6</f>
        <v>0</v>
      </c>
      <c r="U6" s="17">
        <v>29</v>
      </c>
      <c r="V6" s="17">
        <v>34</v>
      </c>
      <c r="W6" s="11">
        <f>V6-U6</f>
        <v>5</v>
      </c>
      <c r="X6" s="19">
        <f>W6/U6</f>
        <v>0.17241379310344829</v>
      </c>
      <c r="Y6" s="17">
        <f>E6+I6+M6+Q6+U6</f>
        <v>218</v>
      </c>
      <c r="Z6" s="17">
        <f>F6+J6+N6+R6+V6</f>
        <v>222</v>
      </c>
      <c r="AA6" s="11">
        <f>Z6-Y6</f>
        <v>4</v>
      </c>
      <c r="AB6" s="18">
        <f>AA6/Y6</f>
        <v>1.834862385321101E-2</v>
      </c>
      <c r="AC6" s="24"/>
    </row>
    <row r="7" spans="2:29" s="3" customFormat="1" ht="16.5" customHeight="1" x14ac:dyDescent="0.25">
      <c r="B7" s="35" t="s">
        <v>24</v>
      </c>
      <c r="C7" s="30" t="s">
        <v>45</v>
      </c>
      <c r="D7" s="20" t="s">
        <v>10</v>
      </c>
      <c r="E7" s="17">
        <v>13</v>
      </c>
      <c r="F7" s="17">
        <v>14</v>
      </c>
      <c r="G7" s="11">
        <f t="shared" ref="G7:G22" si="0">F7-E7</f>
        <v>1</v>
      </c>
      <c r="H7" s="19">
        <f t="shared" ref="H7:H22" si="1">G7/E7</f>
        <v>7.6923076923076927E-2</v>
      </c>
      <c r="I7" s="17">
        <v>11</v>
      </c>
      <c r="J7" s="17">
        <v>10</v>
      </c>
      <c r="K7" s="11">
        <f t="shared" ref="K7:K21" si="2">J7-I7</f>
        <v>-1</v>
      </c>
      <c r="L7" s="19">
        <f t="shared" ref="L7:L21" si="3">K7/I7</f>
        <v>-9.0909090909090912E-2</v>
      </c>
      <c r="M7" s="17">
        <v>6</v>
      </c>
      <c r="N7" s="17">
        <v>6</v>
      </c>
      <c r="O7" s="11">
        <f t="shared" ref="O7:O21" si="4">N7-M7</f>
        <v>0</v>
      </c>
      <c r="P7" s="19">
        <f t="shared" ref="P7:P21" si="5">O7/M7</f>
        <v>0</v>
      </c>
      <c r="Q7" s="17">
        <v>12</v>
      </c>
      <c r="R7" s="17">
        <v>11</v>
      </c>
      <c r="S7" s="11">
        <f t="shared" ref="S7:S21" si="6">R7-Q7</f>
        <v>-1</v>
      </c>
      <c r="T7" s="19">
        <f t="shared" ref="T7:T21" si="7">S7/Q7</f>
        <v>-8.3333333333333329E-2</v>
      </c>
      <c r="U7" s="17">
        <v>2</v>
      </c>
      <c r="V7" s="17">
        <v>4</v>
      </c>
      <c r="W7" s="11">
        <f t="shared" ref="W7:W22" si="8">V7-U7</f>
        <v>2</v>
      </c>
      <c r="X7" s="19">
        <f t="shared" ref="X7:X21" si="9">W7/U7</f>
        <v>1</v>
      </c>
      <c r="Y7" s="17">
        <f t="shared" ref="Y7:Y21" si="10">E7+I7+M7+Q7+U7</f>
        <v>44</v>
      </c>
      <c r="Z7" s="17">
        <f t="shared" ref="Z7:Z21" si="11">F7+J7+N7+R7+V7</f>
        <v>45</v>
      </c>
      <c r="AA7" s="11">
        <f t="shared" ref="AA7:AA21" si="12">Z7-Y7</f>
        <v>1</v>
      </c>
      <c r="AB7" s="18">
        <f t="shared" ref="AB7:AB21" si="13">AA7/Y7</f>
        <v>2.2727272727272728E-2</v>
      </c>
      <c r="AC7" s="24"/>
    </row>
    <row r="8" spans="2:29" s="9" customFormat="1" ht="16.5" customHeight="1" x14ac:dyDescent="0.25">
      <c r="B8" s="35" t="s">
        <v>25</v>
      </c>
      <c r="C8" s="30" t="s">
        <v>46</v>
      </c>
      <c r="D8" s="21" t="s">
        <v>11</v>
      </c>
      <c r="E8" s="17">
        <v>801</v>
      </c>
      <c r="F8" s="17">
        <v>802</v>
      </c>
      <c r="G8" s="11">
        <f t="shared" si="0"/>
        <v>1</v>
      </c>
      <c r="H8" s="19">
        <f t="shared" si="1"/>
        <v>1.2484394506866417E-3</v>
      </c>
      <c r="I8" s="17">
        <v>395</v>
      </c>
      <c r="J8" s="17">
        <v>378</v>
      </c>
      <c r="K8" s="11">
        <f t="shared" si="2"/>
        <v>-17</v>
      </c>
      <c r="L8" s="19">
        <f t="shared" si="3"/>
        <v>-4.3037974683544304E-2</v>
      </c>
      <c r="M8" s="17">
        <v>163</v>
      </c>
      <c r="N8" s="17">
        <v>165</v>
      </c>
      <c r="O8" s="11">
        <f t="shared" si="4"/>
        <v>2</v>
      </c>
      <c r="P8" s="19">
        <f t="shared" si="5"/>
        <v>1.2269938650306749E-2</v>
      </c>
      <c r="Q8" s="17">
        <v>576</v>
      </c>
      <c r="R8" s="17">
        <v>578</v>
      </c>
      <c r="S8" s="11">
        <f t="shared" si="6"/>
        <v>2</v>
      </c>
      <c r="T8" s="19">
        <f t="shared" si="7"/>
        <v>3.472222222222222E-3</v>
      </c>
      <c r="U8" s="17">
        <v>146</v>
      </c>
      <c r="V8" s="17">
        <v>140</v>
      </c>
      <c r="W8" s="11">
        <f t="shared" si="8"/>
        <v>-6</v>
      </c>
      <c r="X8" s="19">
        <f t="shared" si="9"/>
        <v>-4.1095890410958902E-2</v>
      </c>
      <c r="Y8" s="17">
        <f t="shared" si="10"/>
        <v>2081</v>
      </c>
      <c r="Z8" s="17">
        <f t="shared" si="11"/>
        <v>2063</v>
      </c>
      <c r="AA8" s="11">
        <f t="shared" si="12"/>
        <v>-18</v>
      </c>
      <c r="AB8" s="18">
        <f t="shared" si="13"/>
        <v>-8.649687650168188E-3</v>
      </c>
      <c r="AC8" s="25"/>
    </row>
    <row r="9" spans="2:29" s="3" customFormat="1" ht="16.5" customHeight="1" x14ac:dyDescent="0.25">
      <c r="B9" s="35" t="s">
        <v>26</v>
      </c>
      <c r="C9" s="30" t="s">
        <v>47</v>
      </c>
      <c r="D9" s="21" t="s">
        <v>12</v>
      </c>
      <c r="E9" s="17">
        <v>9</v>
      </c>
      <c r="F9" s="17">
        <v>9</v>
      </c>
      <c r="G9" s="11">
        <f t="shared" si="0"/>
        <v>0</v>
      </c>
      <c r="H9" s="19">
        <f t="shared" si="1"/>
        <v>0</v>
      </c>
      <c r="I9" s="17">
        <v>3</v>
      </c>
      <c r="J9" s="17">
        <v>2</v>
      </c>
      <c r="K9" s="11">
        <f t="shared" si="2"/>
        <v>-1</v>
      </c>
      <c r="L9" s="19">
        <f t="shared" si="3"/>
        <v>-0.33333333333333331</v>
      </c>
      <c r="M9" s="17"/>
      <c r="N9" s="17"/>
      <c r="O9" s="11">
        <f t="shared" si="4"/>
        <v>0</v>
      </c>
      <c r="P9" s="19" t="e">
        <f t="shared" si="5"/>
        <v>#DIV/0!</v>
      </c>
      <c r="Q9" s="17">
        <v>4</v>
      </c>
      <c r="R9" s="17">
        <v>4</v>
      </c>
      <c r="S9" s="11">
        <f t="shared" si="6"/>
        <v>0</v>
      </c>
      <c r="T9" s="19">
        <f t="shared" si="7"/>
        <v>0</v>
      </c>
      <c r="U9" s="17"/>
      <c r="V9" s="17"/>
      <c r="W9" s="11">
        <f t="shared" si="8"/>
        <v>0</v>
      </c>
      <c r="X9" s="19" t="e">
        <f t="shared" si="9"/>
        <v>#DIV/0!</v>
      </c>
      <c r="Y9" s="17">
        <f t="shared" si="10"/>
        <v>16</v>
      </c>
      <c r="Z9" s="17">
        <f t="shared" si="11"/>
        <v>15</v>
      </c>
      <c r="AA9" s="11">
        <f t="shared" si="12"/>
        <v>-1</v>
      </c>
      <c r="AB9" s="18">
        <f t="shared" si="13"/>
        <v>-6.25E-2</v>
      </c>
      <c r="AC9" s="24"/>
    </row>
    <row r="10" spans="2:29" s="3" customFormat="1" ht="16.5" customHeight="1" x14ac:dyDescent="0.25">
      <c r="B10" s="35" t="s">
        <v>27</v>
      </c>
      <c r="C10" s="30" t="s">
        <v>48</v>
      </c>
      <c r="D10" s="22" t="s">
        <v>13</v>
      </c>
      <c r="E10" s="17">
        <v>33</v>
      </c>
      <c r="F10" s="17">
        <v>28</v>
      </c>
      <c r="G10" s="11">
        <f t="shared" si="0"/>
        <v>-5</v>
      </c>
      <c r="H10" s="19">
        <f t="shared" si="1"/>
        <v>-0.15151515151515152</v>
      </c>
      <c r="I10" s="17">
        <v>29</v>
      </c>
      <c r="J10" s="17">
        <v>28</v>
      </c>
      <c r="K10" s="11">
        <f t="shared" si="2"/>
        <v>-1</v>
      </c>
      <c r="L10" s="19">
        <f t="shared" si="3"/>
        <v>-3.4482758620689655E-2</v>
      </c>
      <c r="M10" s="17">
        <v>2</v>
      </c>
      <c r="N10" s="17">
        <v>2</v>
      </c>
      <c r="O10" s="11">
        <f t="shared" si="4"/>
        <v>0</v>
      </c>
      <c r="P10" s="19">
        <f t="shared" si="5"/>
        <v>0</v>
      </c>
      <c r="Q10" s="17">
        <v>27</v>
      </c>
      <c r="R10" s="17">
        <v>28</v>
      </c>
      <c r="S10" s="11">
        <f t="shared" si="6"/>
        <v>1</v>
      </c>
      <c r="T10" s="19">
        <f t="shared" si="7"/>
        <v>3.7037037037037035E-2</v>
      </c>
      <c r="U10" s="17">
        <v>8</v>
      </c>
      <c r="V10" s="17">
        <v>10</v>
      </c>
      <c r="W10" s="11">
        <f t="shared" si="8"/>
        <v>2</v>
      </c>
      <c r="X10" s="19">
        <f t="shared" si="9"/>
        <v>0.25</v>
      </c>
      <c r="Y10" s="17">
        <f t="shared" si="10"/>
        <v>99</v>
      </c>
      <c r="Z10" s="17">
        <f t="shared" si="11"/>
        <v>96</v>
      </c>
      <c r="AA10" s="11">
        <f t="shared" si="12"/>
        <v>-3</v>
      </c>
      <c r="AB10" s="18">
        <f t="shared" si="13"/>
        <v>-3.0303030303030304E-2</v>
      </c>
      <c r="AC10" s="24"/>
    </row>
    <row r="11" spans="2:29" s="3" customFormat="1" ht="16.5" customHeight="1" x14ac:dyDescent="0.25">
      <c r="B11" s="35" t="s">
        <v>28</v>
      </c>
      <c r="C11" s="30" t="s">
        <v>49</v>
      </c>
      <c r="D11" s="22" t="s">
        <v>14</v>
      </c>
      <c r="E11" s="17">
        <v>593</v>
      </c>
      <c r="F11" s="17">
        <v>611</v>
      </c>
      <c r="G11" s="11">
        <f t="shared" si="0"/>
        <v>18</v>
      </c>
      <c r="H11" s="19">
        <f t="shared" si="1"/>
        <v>3.0354131534569982E-2</v>
      </c>
      <c r="I11" s="17">
        <v>302</v>
      </c>
      <c r="J11" s="17">
        <v>335</v>
      </c>
      <c r="K11" s="11">
        <f t="shared" si="2"/>
        <v>33</v>
      </c>
      <c r="L11" s="19">
        <f t="shared" si="3"/>
        <v>0.10927152317880795</v>
      </c>
      <c r="M11" s="17">
        <v>241</v>
      </c>
      <c r="N11" s="17">
        <v>240</v>
      </c>
      <c r="O11" s="11">
        <f t="shared" si="4"/>
        <v>-1</v>
      </c>
      <c r="P11" s="19">
        <f t="shared" si="5"/>
        <v>-4.1493775933609959E-3</v>
      </c>
      <c r="Q11" s="17">
        <v>663</v>
      </c>
      <c r="R11" s="17">
        <v>693</v>
      </c>
      <c r="S11" s="11">
        <f t="shared" si="6"/>
        <v>30</v>
      </c>
      <c r="T11" s="19">
        <f t="shared" si="7"/>
        <v>4.5248868778280542E-2</v>
      </c>
      <c r="U11" s="17">
        <v>503</v>
      </c>
      <c r="V11" s="17">
        <v>502</v>
      </c>
      <c r="W11" s="11">
        <f t="shared" si="8"/>
        <v>-1</v>
      </c>
      <c r="X11" s="19">
        <f t="shared" si="9"/>
        <v>-1.9880715705765406E-3</v>
      </c>
      <c r="Y11" s="17">
        <f t="shared" si="10"/>
        <v>2302</v>
      </c>
      <c r="Z11" s="17">
        <f t="shared" si="11"/>
        <v>2381</v>
      </c>
      <c r="AA11" s="11">
        <f t="shared" si="12"/>
        <v>79</v>
      </c>
      <c r="AB11" s="18">
        <f t="shared" si="13"/>
        <v>3.4317984361424851E-2</v>
      </c>
      <c r="AC11" s="24"/>
    </row>
    <row r="12" spans="2:29" s="3" customFormat="1" ht="16.5" customHeight="1" x14ac:dyDescent="0.25">
      <c r="B12" s="35" t="s">
        <v>29</v>
      </c>
      <c r="C12" s="30" t="s">
        <v>50</v>
      </c>
      <c r="D12" s="21" t="s">
        <v>15</v>
      </c>
      <c r="E12" s="17">
        <v>1901</v>
      </c>
      <c r="F12" s="17">
        <v>1918</v>
      </c>
      <c r="G12" s="11">
        <f t="shared" si="0"/>
        <v>17</v>
      </c>
      <c r="H12" s="19">
        <f t="shared" si="1"/>
        <v>8.9426617569700155E-3</v>
      </c>
      <c r="I12" s="17">
        <v>1172</v>
      </c>
      <c r="J12" s="17">
        <v>1206</v>
      </c>
      <c r="K12" s="11">
        <f t="shared" si="2"/>
        <v>34</v>
      </c>
      <c r="L12" s="19">
        <f t="shared" si="3"/>
        <v>2.9010238907849831E-2</v>
      </c>
      <c r="M12" s="17">
        <v>569</v>
      </c>
      <c r="N12" s="17">
        <v>570</v>
      </c>
      <c r="O12" s="11">
        <f t="shared" si="4"/>
        <v>1</v>
      </c>
      <c r="P12" s="19">
        <f t="shared" si="5"/>
        <v>1.7574692442882249E-3</v>
      </c>
      <c r="Q12" s="17">
        <v>1759</v>
      </c>
      <c r="R12" s="17">
        <v>1745</v>
      </c>
      <c r="S12" s="11">
        <f t="shared" si="6"/>
        <v>-14</v>
      </c>
      <c r="T12" s="19">
        <f t="shared" si="7"/>
        <v>-7.9590676520750435E-3</v>
      </c>
      <c r="U12" s="17">
        <v>728</v>
      </c>
      <c r="V12" s="17">
        <v>720</v>
      </c>
      <c r="W12" s="11">
        <f t="shared" si="8"/>
        <v>-8</v>
      </c>
      <c r="X12" s="19">
        <f t="shared" si="9"/>
        <v>-1.098901098901099E-2</v>
      </c>
      <c r="Y12" s="17">
        <f t="shared" si="10"/>
        <v>6129</v>
      </c>
      <c r="Z12" s="17">
        <f t="shared" si="11"/>
        <v>6159</v>
      </c>
      <c r="AA12" s="11">
        <f t="shared" si="12"/>
        <v>30</v>
      </c>
      <c r="AB12" s="18">
        <f t="shared" si="13"/>
        <v>4.8947626040137049E-3</v>
      </c>
      <c r="AC12" s="24"/>
    </row>
    <row r="13" spans="2:29" s="3" customFormat="1" ht="16.5" customHeight="1" x14ac:dyDescent="0.25">
      <c r="B13" s="35" t="s">
        <v>30</v>
      </c>
      <c r="C13" s="30" t="s">
        <v>51</v>
      </c>
      <c r="D13" s="21" t="s">
        <v>16</v>
      </c>
      <c r="E13" s="17">
        <v>260</v>
      </c>
      <c r="F13" s="17">
        <v>264</v>
      </c>
      <c r="G13" s="11">
        <f t="shared" si="0"/>
        <v>4</v>
      </c>
      <c r="H13" s="19">
        <f t="shared" si="1"/>
        <v>1.5384615384615385E-2</v>
      </c>
      <c r="I13" s="17">
        <v>424</v>
      </c>
      <c r="J13" s="17">
        <v>410</v>
      </c>
      <c r="K13" s="11">
        <f t="shared" si="2"/>
        <v>-14</v>
      </c>
      <c r="L13" s="19">
        <f t="shared" si="3"/>
        <v>-3.3018867924528301E-2</v>
      </c>
      <c r="M13" s="17">
        <v>126</v>
      </c>
      <c r="N13" s="17">
        <v>125</v>
      </c>
      <c r="O13" s="11">
        <f t="shared" si="4"/>
        <v>-1</v>
      </c>
      <c r="P13" s="19">
        <f t="shared" si="5"/>
        <v>-7.9365079365079361E-3</v>
      </c>
      <c r="Q13" s="17">
        <v>392</v>
      </c>
      <c r="R13" s="17">
        <v>397</v>
      </c>
      <c r="S13" s="11">
        <f t="shared" si="6"/>
        <v>5</v>
      </c>
      <c r="T13" s="19">
        <f t="shared" si="7"/>
        <v>1.2755102040816327E-2</v>
      </c>
      <c r="U13" s="17">
        <v>264</v>
      </c>
      <c r="V13" s="17">
        <v>265</v>
      </c>
      <c r="W13" s="11">
        <f t="shared" si="8"/>
        <v>1</v>
      </c>
      <c r="X13" s="19">
        <f t="shared" si="9"/>
        <v>3.787878787878788E-3</v>
      </c>
      <c r="Y13" s="17">
        <f t="shared" si="10"/>
        <v>1466</v>
      </c>
      <c r="Z13" s="17">
        <f t="shared" si="11"/>
        <v>1461</v>
      </c>
      <c r="AA13" s="11">
        <f t="shared" si="12"/>
        <v>-5</v>
      </c>
      <c r="AB13" s="18">
        <f t="shared" si="13"/>
        <v>-3.4106412005457027E-3</v>
      </c>
      <c r="AC13" s="24"/>
    </row>
    <row r="14" spans="2:29" s="3" customFormat="1" ht="16.5" customHeight="1" x14ac:dyDescent="0.25">
      <c r="B14" s="35" t="s">
        <v>31</v>
      </c>
      <c r="C14" s="30" t="s">
        <v>52</v>
      </c>
      <c r="D14" s="22" t="s">
        <v>17</v>
      </c>
      <c r="E14" s="17">
        <v>795</v>
      </c>
      <c r="F14" s="17">
        <v>791</v>
      </c>
      <c r="G14" s="11">
        <f t="shared" si="0"/>
        <v>-4</v>
      </c>
      <c r="H14" s="19">
        <f t="shared" si="1"/>
        <v>-5.0314465408805029E-3</v>
      </c>
      <c r="I14" s="17">
        <v>1394</v>
      </c>
      <c r="J14" s="17">
        <v>1395</v>
      </c>
      <c r="K14" s="11">
        <f t="shared" si="2"/>
        <v>1</v>
      </c>
      <c r="L14" s="19">
        <f t="shared" si="3"/>
        <v>7.173601147776184E-4</v>
      </c>
      <c r="M14" s="17">
        <v>2651</v>
      </c>
      <c r="N14" s="17">
        <v>2645</v>
      </c>
      <c r="O14" s="11">
        <f t="shared" si="4"/>
        <v>-6</v>
      </c>
      <c r="P14" s="19">
        <f t="shared" si="5"/>
        <v>-2.2632968691059978E-3</v>
      </c>
      <c r="Q14" s="17">
        <v>1189</v>
      </c>
      <c r="R14" s="17">
        <v>1165</v>
      </c>
      <c r="S14" s="11">
        <f t="shared" si="6"/>
        <v>-24</v>
      </c>
      <c r="T14" s="19">
        <f t="shared" si="7"/>
        <v>-2.0185029436501262E-2</v>
      </c>
      <c r="U14" s="17">
        <v>1498</v>
      </c>
      <c r="V14" s="17">
        <v>1497</v>
      </c>
      <c r="W14" s="11">
        <f t="shared" si="8"/>
        <v>-1</v>
      </c>
      <c r="X14" s="19">
        <f t="shared" si="9"/>
        <v>-6.6755674232309744E-4</v>
      </c>
      <c r="Y14" s="17">
        <f t="shared" si="10"/>
        <v>7527</v>
      </c>
      <c r="Z14" s="17">
        <f t="shared" si="11"/>
        <v>7493</v>
      </c>
      <c r="AA14" s="11">
        <f t="shared" si="12"/>
        <v>-34</v>
      </c>
      <c r="AB14" s="18">
        <f t="shared" si="13"/>
        <v>-4.5170718745848283E-3</v>
      </c>
      <c r="AC14" s="24"/>
    </row>
    <row r="15" spans="2:29" s="3" customFormat="1" ht="16.5" customHeight="1" x14ac:dyDescent="0.25">
      <c r="B15" s="35" t="s">
        <v>32</v>
      </c>
      <c r="C15" s="30" t="s">
        <v>53</v>
      </c>
      <c r="D15" s="22" t="s">
        <v>36</v>
      </c>
      <c r="E15" s="17">
        <v>416</v>
      </c>
      <c r="F15" s="17">
        <v>446</v>
      </c>
      <c r="G15" s="11">
        <f t="shared" si="0"/>
        <v>30</v>
      </c>
      <c r="H15" s="19">
        <f t="shared" si="1"/>
        <v>7.2115384615384609E-2</v>
      </c>
      <c r="I15" s="17">
        <v>104</v>
      </c>
      <c r="J15" s="17">
        <v>108</v>
      </c>
      <c r="K15" s="11">
        <f t="shared" si="2"/>
        <v>4</v>
      </c>
      <c r="L15" s="19">
        <f t="shared" si="3"/>
        <v>3.8461538461538464E-2</v>
      </c>
      <c r="M15" s="17">
        <v>23</v>
      </c>
      <c r="N15" s="17">
        <v>23</v>
      </c>
      <c r="O15" s="11">
        <f t="shared" si="4"/>
        <v>0</v>
      </c>
      <c r="P15" s="19">
        <f t="shared" si="5"/>
        <v>0</v>
      </c>
      <c r="Q15" s="17">
        <v>169</v>
      </c>
      <c r="R15" s="17">
        <v>184</v>
      </c>
      <c r="S15" s="11">
        <f t="shared" si="6"/>
        <v>15</v>
      </c>
      <c r="T15" s="19">
        <f t="shared" si="7"/>
        <v>8.8757396449704137E-2</v>
      </c>
      <c r="U15" s="17">
        <v>28</v>
      </c>
      <c r="V15" s="17">
        <v>32</v>
      </c>
      <c r="W15" s="11">
        <f t="shared" si="8"/>
        <v>4</v>
      </c>
      <c r="X15" s="19">
        <f t="shared" si="9"/>
        <v>0.14285714285714285</v>
      </c>
      <c r="Y15" s="17">
        <f t="shared" si="10"/>
        <v>740</v>
      </c>
      <c r="Z15" s="17">
        <f t="shared" si="11"/>
        <v>793</v>
      </c>
      <c r="AA15" s="11">
        <f t="shared" si="12"/>
        <v>53</v>
      </c>
      <c r="AB15" s="18">
        <f t="shared" si="13"/>
        <v>7.1621621621621626E-2</v>
      </c>
      <c r="AC15" s="24"/>
    </row>
    <row r="16" spans="2:29" s="3" customFormat="1" ht="16.5" customHeight="1" x14ac:dyDescent="0.25">
      <c r="B16" s="35" t="s">
        <v>33</v>
      </c>
      <c r="C16" s="30" t="s">
        <v>54</v>
      </c>
      <c r="D16" s="20" t="s">
        <v>18</v>
      </c>
      <c r="E16" s="17">
        <v>721</v>
      </c>
      <c r="F16" s="17">
        <v>710</v>
      </c>
      <c r="G16" s="11">
        <f t="shared" si="0"/>
        <v>-11</v>
      </c>
      <c r="H16" s="19">
        <f t="shared" si="1"/>
        <v>-1.5256588072122053E-2</v>
      </c>
      <c r="I16" s="17">
        <v>212</v>
      </c>
      <c r="J16" s="17">
        <v>207</v>
      </c>
      <c r="K16" s="11">
        <f t="shared" si="2"/>
        <v>-5</v>
      </c>
      <c r="L16" s="19">
        <f t="shared" si="3"/>
        <v>-2.358490566037736E-2</v>
      </c>
      <c r="M16" s="17">
        <v>51</v>
      </c>
      <c r="N16" s="17">
        <v>47</v>
      </c>
      <c r="O16" s="11">
        <f t="shared" si="4"/>
        <v>-4</v>
      </c>
      <c r="P16" s="19">
        <f t="shared" si="5"/>
        <v>-7.8431372549019607E-2</v>
      </c>
      <c r="Q16" s="17">
        <v>519</v>
      </c>
      <c r="R16" s="17">
        <v>506</v>
      </c>
      <c r="S16" s="11">
        <f t="shared" si="6"/>
        <v>-13</v>
      </c>
      <c r="T16" s="19">
        <f t="shared" si="7"/>
        <v>-2.5048169556840076E-2</v>
      </c>
      <c r="U16" s="17">
        <v>155</v>
      </c>
      <c r="V16" s="17">
        <v>158</v>
      </c>
      <c r="W16" s="11">
        <f t="shared" si="8"/>
        <v>3</v>
      </c>
      <c r="X16" s="19">
        <f t="shared" si="9"/>
        <v>1.935483870967742E-2</v>
      </c>
      <c r="Y16" s="17">
        <f t="shared" si="10"/>
        <v>1658</v>
      </c>
      <c r="Z16" s="17">
        <f t="shared" si="11"/>
        <v>1628</v>
      </c>
      <c r="AA16" s="11">
        <f t="shared" si="12"/>
        <v>-30</v>
      </c>
      <c r="AB16" s="18">
        <f t="shared" si="13"/>
        <v>-1.8094089264173704E-2</v>
      </c>
      <c r="AC16" s="24"/>
    </row>
    <row r="17" spans="2:29" s="4" customFormat="1" ht="16.5" customHeight="1" x14ac:dyDescent="0.25">
      <c r="B17" s="35" t="s">
        <v>34</v>
      </c>
      <c r="C17" s="30" t="s">
        <v>55</v>
      </c>
      <c r="D17" s="20" t="s">
        <v>19</v>
      </c>
      <c r="E17" s="17">
        <v>63</v>
      </c>
      <c r="F17" s="17">
        <v>70</v>
      </c>
      <c r="G17" s="11">
        <f t="shared" si="0"/>
        <v>7</v>
      </c>
      <c r="H17" s="19">
        <f t="shared" si="1"/>
        <v>0.1111111111111111</v>
      </c>
      <c r="I17" s="17">
        <v>51</v>
      </c>
      <c r="J17" s="17">
        <v>52</v>
      </c>
      <c r="K17" s="11">
        <f t="shared" si="2"/>
        <v>1</v>
      </c>
      <c r="L17" s="19">
        <f t="shared" si="3"/>
        <v>1.9607843137254902E-2</v>
      </c>
      <c r="M17" s="17">
        <v>55</v>
      </c>
      <c r="N17" s="17">
        <v>54</v>
      </c>
      <c r="O17" s="11">
        <f t="shared" si="4"/>
        <v>-1</v>
      </c>
      <c r="P17" s="19">
        <f t="shared" si="5"/>
        <v>-1.8181818181818181E-2</v>
      </c>
      <c r="Q17" s="17">
        <v>101</v>
      </c>
      <c r="R17" s="17">
        <v>98</v>
      </c>
      <c r="S17" s="11">
        <f t="shared" si="6"/>
        <v>-3</v>
      </c>
      <c r="T17" s="19">
        <f t="shared" si="7"/>
        <v>-2.9702970297029702E-2</v>
      </c>
      <c r="U17" s="17">
        <v>37</v>
      </c>
      <c r="V17" s="17">
        <v>39</v>
      </c>
      <c r="W17" s="11">
        <f t="shared" si="8"/>
        <v>2</v>
      </c>
      <c r="X17" s="19">
        <f t="shared" si="9"/>
        <v>5.4054054054054057E-2</v>
      </c>
      <c r="Y17" s="17">
        <f t="shared" si="10"/>
        <v>307</v>
      </c>
      <c r="Z17" s="17">
        <f t="shared" si="11"/>
        <v>313</v>
      </c>
      <c r="AA17" s="11">
        <f t="shared" si="12"/>
        <v>6</v>
      </c>
      <c r="AB17" s="18">
        <f t="shared" si="13"/>
        <v>1.9543973941368076E-2</v>
      </c>
      <c r="AC17" s="26"/>
    </row>
    <row r="18" spans="2:29" ht="16.5" customHeight="1" x14ac:dyDescent="0.25">
      <c r="B18" s="35" t="s">
        <v>35</v>
      </c>
      <c r="C18" s="30" t="s">
        <v>56</v>
      </c>
      <c r="D18" s="20" t="s">
        <v>20</v>
      </c>
      <c r="E18" s="17">
        <v>504</v>
      </c>
      <c r="F18" s="17">
        <v>505</v>
      </c>
      <c r="G18" s="11">
        <f t="shared" si="0"/>
        <v>1</v>
      </c>
      <c r="H18" s="19">
        <f t="shared" si="1"/>
        <v>1.984126984126984E-3</v>
      </c>
      <c r="I18" s="17">
        <v>254</v>
      </c>
      <c r="J18" s="17">
        <v>266</v>
      </c>
      <c r="K18" s="11">
        <f t="shared" si="2"/>
        <v>12</v>
      </c>
      <c r="L18" s="19">
        <f t="shared" si="3"/>
        <v>4.7244094488188976E-2</v>
      </c>
      <c r="M18" s="17">
        <v>177</v>
      </c>
      <c r="N18" s="17">
        <v>170</v>
      </c>
      <c r="O18" s="11">
        <f t="shared" si="4"/>
        <v>-7</v>
      </c>
      <c r="P18" s="19">
        <f t="shared" si="5"/>
        <v>-3.954802259887006E-2</v>
      </c>
      <c r="Q18" s="17">
        <v>310</v>
      </c>
      <c r="R18" s="17">
        <v>308</v>
      </c>
      <c r="S18" s="11">
        <f t="shared" si="6"/>
        <v>-2</v>
      </c>
      <c r="T18" s="19">
        <f t="shared" si="7"/>
        <v>-6.4516129032258064E-3</v>
      </c>
      <c r="U18" s="17">
        <v>247</v>
      </c>
      <c r="V18" s="17">
        <v>244</v>
      </c>
      <c r="W18" s="11">
        <f t="shared" si="8"/>
        <v>-3</v>
      </c>
      <c r="X18" s="19">
        <f t="shared" si="9"/>
        <v>-1.2145748987854251E-2</v>
      </c>
      <c r="Y18" s="17">
        <f t="shared" si="10"/>
        <v>1492</v>
      </c>
      <c r="Z18" s="17">
        <f t="shared" si="11"/>
        <v>1493</v>
      </c>
      <c r="AA18" s="11">
        <f t="shared" si="12"/>
        <v>1</v>
      </c>
      <c r="AB18" s="18">
        <f t="shared" si="13"/>
        <v>6.7024128686327079E-4</v>
      </c>
      <c r="AC18" s="1"/>
    </row>
    <row r="19" spans="2:29" ht="16.5" customHeight="1" x14ac:dyDescent="0.25">
      <c r="B19" s="35" t="s">
        <v>60</v>
      </c>
      <c r="C19" s="30" t="s">
        <v>57</v>
      </c>
      <c r="D19" s="20" t="s">
        <v>21</v>
      </c>
      <c r="E19" s="17">
        <v>231</v>
      </c>
      <c r="F19" s="17">
        <v>237</v>
      </c>
      <c r="G19" s="11">
        <f t="shared" si="0"/>
        <v>6</v>
      </c>
      <c r="H19" s="19">
        <f t="shared" si="1"/>
        <v>2.5974025974025976E-2</v>
      </c>
      <c r="I19" s="17">
        <v>108</v>
      </c>
      <c r="J19" s="17">
        <v>104</v>
      </c>
      <c r="K19" s="11">
        <f t="shared" si="2"/>
        <v>-4</v>
      </c>
      <c r="L19" s="19">
        <f t="shared" si="3"/>
        <v>-3.7037037037037035E-2</v>
      </c>
      <c r="M19" s="17">
        <v>39</v>
      </c>
      <c r="N19" s="17">
        <v>38</v>
      </c>
      <c r="O19" s="11">
        <f t="shared" si="4"/>
        <v>-1</v>
      </c>
      <c r="P19" s="19">
        <f t="shared" si="5"/>
        <v>-2.564102564102564E-2</v>
      </c>
      <c r="Q19" s="17">
        <v>190</v>
      </c>
      <c r="R19" s="17">
        <v>213</v>
      </c>
      <c r="S19" s="11">
        <f t="shared" si="6"/>
        <v>23</v>
      </c>
      <c r="T19" s="19">
        <f t="shared" si="7"/>
        <v>0.12105263157894737</v>
      </c>
      <c r="U19" s="17">
        <v>66</v>
      </c>
      <c r="V19" s="17">
        <v>67</v>
      </c>
      <c r="W19" s="11">
        <f t="shared" si="8"/>
        <v>1</v>
      </c>
      <c r="X19" s="19">
        <f t="shared" si="9"/>
        <v>1.5151515151515152E-2</v>
      </c>
      <c r="Y19" s="17">
        <f t="shared" si="10"/>
        <v>634</v>
      </c>
      <c r="Z19" s="17">
        <f t="shared" si="11"/>
        <v>659</v>
      </c>
      <c r="AA19" s="11">
        <f t="shared" si="12"/>
        <v>25</v>
      </c>
      <c r="AB19" s="18">
        <f t="shared" si="13"/>
        <v>3.9432176656151417E-2</v>
      </c>
    </row>
    <row r="20" spans="2:29" s="10" customFormat="1" ht="16.5" customHeight="1" x14ac:dyDescent="0.2">
      <c r="B20" s="36"/>
      <c r="C20" s="45"/>
      <c r="D20" s="20" t="s">
        <v>22</v>
      </c>
      <c r="E20" s="17">
        <v>1930</v>
      </c>
      <c r="F20" s="17">
        <v>1940</v>
      </c>
      <c r="G20" s="11">
        <f t="shared" si="0"/>
        <v>10</v>
      </c>
      <c r="H20" s="19">
        <f t="shared" si="1"/>
        <v>5.1813471502590676E-3</v>
      </c>
      <c r="I20" s="17">
        <v>1004</v>
      </c>
      <c r="J20" s="17">
        <v>995</v>
      </c>
      <c r="K20" s="11">
        <f t="shared" si="2"/>
        <v>-9</v>
      </c>
      <c r="L20" s="19">
        <f t="shared" si="3"/>
        <v>-8.9641434262948214E-3</v>
      </c>
      <c r="M20" s="17">
        <v>485</v>
      </c>
      <c r="N20" s="17">
        <v>484</v>
      </c>
      <c r="O20" s="11">
        <f t="shared" si="4"/>
        <v>-1</v>
      </c>
      <c r="P20" s="19">
        <f t="shared" si="5"/>
        <v>-2.0618556701030928E-3</v>
      </c>
      <c r="Q20" s="17">
        <v>1537</v>
      </c>
      <c r="R20" s="17">
        <v>1518</v>
      </c>
      <c r="S20" s="11">
        <f t="shared" si="6"/>
        <v>-19</v>
      </c>
      <c r="T20" s="19">
        <f t="shared" si="7"/>
        <v>-1.2361743656473649E-2</v>
      </c>
      <c r="U20" s="17">
        <v>707</v>
      </c>
      <c r="V20" s="17">
        <v>698</v>
      </c>
      <c r="W20" s="11">
        <f t="shared" si="8"/>
        <v>-9</v>
      </c>
      <c r="X20" s="19">
        <f t="shared" si="9"/>
        <v>-1.272984441301273E-2</v>
      </c>
      <c r="Y20" s="17">
        <f t="shared" si="10"/>
        <v>5663</v>
      </c>
      <c r="Z20" s="17">
        <f t="shared" si="11"/>
        <v>5635</v>
      </c>
      <c r="AA20" s="11">
        <f t="shared" si="12"/>
        <v>-28</v>
      </c>
      <c r="AB20" s="18">
        <f t="shared" si="13"/>
        <v>-4.944375772558714E-3</v>
      </c>
      <c r="AC20" s="27"/>
    </row>
    <row r="21" spans="2:29" ht="16.5" customHeight="1" x14ac:dyDescent="0.2">
      <c r="B21" s="36"/>
      <c r="C21" s="45"/>
      <c r="D21" s="22" t="s">
        <v>7</v>
      </c>
      <c r="E21" s="17">
        <v>816</v>
      </c>
      <c r="F21" s="17">
        <v>836</v>
      </c>
      <c r="G21" s="11">
        <f t="shared" si="0"/>
        <v>20</v>
      </c>
      <c r="H21" s="19">
        <f t="shared" si="1"/>
        <v>2.4509803921568627E-2</v>
      </c>
      <c r="I21" s="17">
        <v>405</v>
      </c>
      <c r="J21" s="17">
        <v>410</v>
      </c>
      <c r="K21" s="11">
        <f t="shared" si="2"/>
        <v>5</v>
      </c>
      <c r="L21" s="19">
        <f t="shared" si="3"/>
        <v>1.2345679012345678E-2</v>
      </c>
      <c r="M21" s="17">
        <v>90</v>
      </c>
      <c r="N21" s="17">
        <v>97</v>
      </c>
      <c r="O21" s="11">
        <f t="shared" si="4"/>
        <v>7</v>
      </c>
      <c r="P21" s="19">
        <f t="shared" si="5"/>
        <v>7.7777777777777779E-2</v>
      </c>
      <c r="Q21" s="17">
        <v>574</v>
      </c>
      <c r="R21" s="17">
        <v>583</v>
      </c>
      <c r="S21" s="11">
        <f t="shared" si="6"/>
        <v>9</v>
      </c>
      <c r="T21" s="19">
        <f t="shared" si="7"/>
        <v>1.5679442508710801E-2</v>
      </c>
      <c r="U21" s="17">
        <v>528</v>
      </c>
      <c r="V21" s="17">
        <v>551</v>
      </c>
      <c r="W21" s="11">
        <f t="shared" si="8"/>
        <v>23</v>
      </c>
      <c r="X21" s="19">
        <f t="shared" si="9"/>
        <v>4.3560606060606064E-2</v>
      </c>
      <c r="Y21" s="17">
        <f t="shared" si="10"/>
        <v>2413</v>
      </c>
      <c r="Z21" s="17">
        <f t="shared" si="11"/>
        <v>2477</v>
      </c>
      <c r="AA21" s="11">
        <f t="shared" si="12"/>
        <v>64</v>
      </c>
      <c r="AB21" s="18">
        <f t="shared" si="13"/>
        <v>2.652300041442188E-2</v>
      </c>
      <c r="AC21" s="14"/>
    </row>
    <row r="22" spans="2:29" ht="16.5" customHeight="1" thickBot="1" x14ac:dyDescent="0.25">
      <c r="B22" s="37"/>
      <c r="C22" s="38"/>
      <c r="D22" s="39" t="s">
        <v>0</v>
      </c>
      <c r="E22" s="40">
        <f>SUM(E6:E21)</f>
        <v>9138</v>
      </c>
      <c r="F22" s="40">
        <f>SUM(F6:F21)</f>
        <v>9232</v>
      </c>
      <c r="G22" s="43">
        <f t="shared" si="0"/>
        <v>94</v>
      </c>
      <c r="H22" s="44">
        <f t="shared" si="1"/>
        <v>1.0286714817246662E-2</v>
      </c>
      <c r="I22" s="40">
        <f>SUM(I6:I21)</f>
        <v>5899</v>
      </c>
      <c r="J22" s="40">
        <f>SUM(J6:J21)</f>
        <v>5937</v>
      </c>
      <c r="K22" s="40">
        <f t="shared" ref="K22" si="14">J22-I22</f>
        <v>38</v>
      </c>
      <c r="L22" s="41">
        <f t="shared" ref="L22" si="15">K22/I22</f>
        <v>6.4417697914900826E-3</v>
      </c>
      <c r="M22" s="40">
        <f>SUM(M6:M21)</f>
        <v>4703</v>
      </c>
      <c r="N22" s="40">
        <f>SUM(N6:N21)</f>
        <v>4691</v>
      </c>
      <c r="O22" s="40">
        <f t="shared" ref="O22" si="16">N22-M22</f>
        <v>-12</v>
      </c>
      <c r="P22" s="41">
        <f t="shared" ref="P22" si="17">O22/M22</f>
        <v>-2.5515628322347436E-3</v>
      </c>
      <c r="Q22" s="40">
        <f>SUM(Q6:Q21)</f>
        <v>8103</v>
      </c>
      <c r="R22" s="40">
        <f>SUM(R6:R21)</f>
        <v>8112</v>
      </c>
      <c r="S22" s="40">
        <f t="shared" ref="S22" si="18">R22-Q22</f>
        <v>9</v>
      </c>
      <c r="T22" s="41">
        <f t="shared" ref="T22" si="19">S22/Q22</f>
        <v>1.1106997408367272E-3</v>
      </c>
      <c r="U22" s="47">
        <f>SUM(U6:U21)</f>
        <v>4946</v>
      </c>
      <c r="V22" s="40">
        <f>SUM(V6:V21)</f>
        <v>4961</v>
      </c>
      <c r="W22" s="40">
        <f t="shared" si="8"/>
        <v>15</v>
      </c>
      <c r="X22" s="41">
        <f t="shared" ref="X22" si="20">W22/U22</f>
        <v>3.0327537403962799E-3</v>
      </c>
      <c r="Y22" s="40">
        <f>SUM(Y6:Y21)</f>
        <v>32789</v>
      </c>
      <c r="Z22" s="40">
        <f>SUM(Z6:Z21)</f>
        <v>32933</v>
      </c>
      <c r="AA22" s="40">
        <f t="shared" ref="AA22" si="21">Z22-Y22</f>
        <v>144</v>
      </c>
      <c r="AB22" s="42">
        <f t="shared" ref="AB22" si="22">AA22/Y22</f>
        <v>4.3917167342706395E-3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59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2021-04-06T08:11:36Z</cp:lastPrinted>
  <dcterms:created xsi:type="dcterms:W3CDTF">2003-11-04T06:27:00Z</dcterms:created>
  <dcterms:modified xsi:type="dcterms:W3CDTF">2021-04-13T05:54:29Z</dcterms:modified>
</cp:coreProperties>
</file>